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activeTab="0"/>
  </bookViews>
  <sheets>
    <sheet name="OL" sheetId="1" r:id="rId1"/>
    <sheet name="BV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<sst xmlns="http://schemas.openxmlformats.org/spreadsheetml/2006/main" count="107" uniqueCount="58">
  <si>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Retour d'IA</t>
  </si>
  <si>
    <t>MB / MN</t>
  </si>
  <si>
    <t>MB / IA</t>
  </si>
  <si>
    <t>Total MB</t>
  </si>
  <si>
    <t>adultes</t>
  </si>
  <si>
    <t>Femelles</t>
  </si>
  <si>
    <t xml:space="preserve">Béliers </t>
  </si>
  <si>
    <t xml:space="preserve">Antenaises </t>
  </si>
  <si>
    <t>18-30 mois</t>
  </si>
  <si>
    <t xml:space="preserve">Agnelles         </t>
  </si>
  <si>
    <t>6-18 mois</t>
  </si>
  <si>
    <t xml:space="preserve">Femelles mises     </t>
  </si>
  <si>
    <t>à repro</t>
  </si>
  <si>
    <t xml:space="preserve">Repro                </t>
  </si>
  <si>
    <t>en MN</t>
  </si>
  <si>
    <t>MN</t>
  </si>
  <si>
    <t>morts</t>
  </si>
  <si>
    <t>Agneaux</t>
  </si>
  <si>
    <t xml:space="preserve">Nb Agneaux </t>
  </si>
  <si>
    <t xml:space="preserve">Prolificité </t>
  </si>
  <si>
    <t xml:space="preserve">Fertilité        </t>
  </si>
  <si>
    <t>en IA</t>
  </si>
  <si>
    <t>IA</t>
  </si>
  <si>
    <t xml:space="preserve">Prolificité            </t>
  </si>
  <si>
    <t xml:space="preserve">Fertilité             </t>
  </si>
  <si>
    <t xml:space="preserve">Repro      </t>
  </si>
  <si>
    <t xml:space="preserve">Agnelles           </t>
  </si>
  <si>
    <t>0-6 mois</t>
  </si>
  <si>
    <t>Vendus</t>
  </si>
  <si>
    <t xml:space="preserve">Fertilité </t>
  </si>
  <si>
    <t>Globale</t>
  </si>
  <si>
    <t>intercampagne</t>
  </si>
  <si>
    <t>Réformes</t>
  </si>
  <si>
    <t>campagne</t>
  </si>
  <si>
    <t>Réforme</t>
  </si>
  <si>
    <t>Prolificité</t>
  </si>
  <si>
    <t>Nb agneaux</t>
  </si>
  <si>
    <t>Global</t>
  </si>
  <si>
    <t>Taux</t>
  </si>
  <si>
    <t>renouvellement</t>
  </si>
  <si>
    <t>Taureaux</t>
  </si>
  <si>
    <t>maigres</t>
  </si>
  <si>
    <t>grasses</t>
  </si>
  <si>
    <t>Génisses</t>
  </si>
  <si>
    <t>30-40 mois</t>
  </si>
  <si>
    <t xml:space="preserve">Nb Veaux </t>
  </si>
  <si>
    <t>Nb Veaux</t>
  </si>
  <si>
    <t>Veaux</t>
  </si>
  <si>
    <t>vendues</t>
  </si>
  <si>
    <t>SCHEMA DE REPRODUCTION DU TROUPEAU OVIN</t>
  </si>
  <si>
    <t>SCHEMA DE REPRODUCTION DU TROUPEAU BOVIN</t>
  </si>
  <si>
    <t>Réforme totale</t>
  </si>
  <si>
    <t xml:space="preserve">Femelles     </t>
  </si>
  <si>
    <t>présentes</t>
  </si>
  <si>
    <t>vendus</t>
  </si>
  <si>
    <t>Jeunes vendus</t>
  </si>
  <si>
    <t>pour la repro</t>
  </si>
  <si>
    <t>Protection = frantses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</si>
</sst>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9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9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99"/>
      </font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19</xdr:row>
      <xdr:rowOff>152400</xdr:rowOff>
    </xdr:from>
    <xdr:to>
      <xdr:col>6</xdr:col>
      <xdr:colOff>361950</xdr:colOff>
      <xdr:row>21</xdr:row>
      <xdr:rowOff>123825</xdr:rowOff>
    </xdr:to>
    <xdr:sp>
      <xdr:nvSpPr>
        <xdr:cNvPr id="1" name="Line 13"/>
        <xdr:cNvSpPr>
          <a:spLocks/>
        </xdr:cNvSpPr>
      </xdr:nvSpPr>
      <xdr:spPr>
        <a:xfrm>
          <a:off x="4800600" y="3419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20</xdr:row>
      <xdr:rowOff>0</xdr:rowOff>
    </xdr:from>
    <xdr:to>
      <xdr:col>2</xdr:col>
      <xdr:colOff>361950</xdr:colOff>
      <xdr:row>21</xdr:row>
      <xdr:rowOff>104775</xdr:rowOff>
    </xdr:to>
    <xdr:sp>
      <xdr:nvSpPr>
        <xdr:cNvPr id="2" name="Line 11"/>
        <xdr:cNvSpPr>
          <a:spLocks/>
        </xdr:cNvSpPr>
      </xdr:nvSpPr>
      <xdr:spPr>
        <a:xfrm>
          <a:off x="1428750" y="3429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9525</xdr:rowOff>
    </xdr:from>
    <xdr:to>
      <xdr:col>2</xdr:col>
      <xdr:colOff>361950</xdr:colOff>
      <xdr:row>30</xdr:row>
      <xdr:rowOff>133350</xdr:rowOff>
    </xdr:to>
    <xdr:sp>
      <xdr:nvSpPr>
        <xdr:cNvPr id="3" name="Line 12"/>
        <xdr:cNvSpPr>
          <a:spLocks/>
        </xdr:cNvSpPr>
      </xdr:nvSpPr>
      <xdr:spPr>
        <a:xfrm>
          <a:off x="1428750" y="4914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29</xdr:row>
      <xdr:rowOff>38100</xdr:rowOff>
    </xdr:from>
    <xdr:to>
      <xdr:col>6</xdr:col>
      <xdr:colOff>352425</xdr:colOff>
      <xdr:row>30</xdr:row>
      <xdr:rowOff>104775</xdr:rowOff>
    </xdr:to>
    <xdr:sp>
      <xdr:nvSpPr>
        <xdr:cNvPr id="4" name="Line 14"/>
        <xdr:cNvSpPr>
          <a:spLocks/>
        </xdr:cNvSpPr>
      </xdr:nvSpPr>
      <xdr:spPr>
        <a:xfrm>
          <a:off x="4791075" y="4943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28575</xdr:rowOff>
    </xdr:from>
    <xdr:to>
      <xdr:col>7</xdr:col>
      <xdr:colOff>352425</xdr:colOff>
      <xdr:row>34</xdr:row>
      <xdr:rowOff>152400</xdr:rowOff>
    </xdr:to>
    <xdr:sp>
      <xdr:nvSpPr>
        <xdr:cNvPr id="5" name="Line 1"/>
        <xdr:cNvSpPr>
          <a:spLocks/>
        </xdr:cNvSpPr>
      </xdr:nvSpPr>
      <xdr:spPr>
        <a:xfrm flipV="1">
          <a:off x="5514975" y="2000250"/>
          <a:ext cx="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6</xdr:row>
      <xdr:rowOff>9525</xdr:rowOff>
    </xdr:from>
    <xdr:to>
      <xdr:col>7</xdr:col>
      <xdr:colOff>371475</xdr:colOff>
      <xdr:row>7</xdr:row>
      <xdr:rowOff>142875</xdr:rowOff>
    </xdr:to>
    <xdr:sp>
      <xdr:nvSpPr>
        <xdr:cNvPr id="6" name="Line 2"/>
        <xdr:cNvSpPr>
          <a:spLocks/>
        </xdr:cNvSpPr>
      </xdr:nvSpPr>
      <xdr:spPr>
        <a:xfrm flipV="1">
          <a:off x="5534025" y="1152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152400</xdr:rowOff>
    </xdr:from>
    <xdr:to>
      <xdr:col>6</xdr:col>
      <xdr:colOff>714375</xdr:colOff>
      <xdr:row>8</xdr:row>
      <xdr:rowOff>9525</xdr:rowOff>
    </xdr:to>
    <xdr:sp>
      <xdr:nvSpPr>
        <xdr:cNvPr id="7" name="Line 3"/>
        <xdr:cNvSpPr>
          <a:spLocks/>
        </xdr:cNvSpPr>
      </xdr:nvSpPr>
      <xdr:spPr>
        <a:xfrm flipH="1">
          <a:off x="3600450" y="971550"/>
          <a:ext cx="1552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104775</xdr:rowOff>
    </xdr:from>
    <xdr:to>
      <xdr:col>6</xdr:col>
      <xdr:colOff>714375</xdr:colOff>
      <xdr:row>9</xdr:row>
      <xdr:rowOff>104775</xdr:rowOff>
    </xdr:to>
    <xdr:sp>
      <xdr:nvSpPr>
        <xdr:cNvPr id="8" name="Line 4"/>
        <xdr:cNvSpPr>
          <a:spLocks/>
        </xdr:cNvSpPr>
      </xdr:nvSpPr>
      <xdr:spPr>
        <a:xfrm flipH="1" flipV="1">
          <a:off x="3600450" y="1581150"/>
          <a:ext cx="1552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9</xdr:row>
      <xdr:rowOff>9525</xdr:rowOff>
    </xdr:from>
    <xdr:to>
      <xdr:col>3</xdr:col>
      <xdr:colOff>781050</xdr:colOff>
      <xdr:row>11</xdr:row>
      <xdr:rowOff>123825</xdr:rowOff>
    </xdr:to>
    <xdr:sp>
      <xdr:nvSpPr>
        <xdr:cNvPr id="9" name="Line 5"/>
        <xdr:cNvSpPr>
          <a:spLocks/>
        </xdr:cNvSpPr>
      </xdr:nvSpPr>
      <xdr:spPr>
        <a:xfrm flipH="1">
          <a:off x="1428750" y="1647825"/>
          <a:ext cx="1143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133350</xdr:rowOff>
    </xdr:from>
    <xdr:to>
      <xdr:col>6</xdr:col>
      <xdr:colOff>190500</xdr:colOff>
      <xdr:row>11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3581400" y="177165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4</xdr:col>
      <xdr:colOff>342900</xdr:colOff>
      <xdr:row>6</xdr:row>
      <xdr:rowOff>142875</xdr:rowOff>
    </xdr:to>
    <xdr:sp>
      <xdr:nvSpPr>
        <xdr:cNvPr id="11" name="Line 7"/>
        <xdr:cNvSpPr>
          <a:spLocks/>
        </xdr:cNvSpPr>
      </xdr:nvSpPr>
      <xdr:spPr>
        <a:xfrm>
          <a:off x="1847850" y="771525"/>
          <a:ext cx="1085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</xdr:row>
      <xdr:rowOff>47625</xdr:rowOff>
    </xdr:from>
    <xdr:to>
      <xdr:col>2</xdr:col>
      <xdr:colOff>9525</xdr:colOff>
      <xdr:row>6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409575" y="704850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</xdr:row>
      <xdr:rowOff>0</xdr:rowOff>
    </xdr:from>
    <xdr:to>
      <xdr:col>0</xdr:col>
      <xdr:colOff>428625</xdr:colOff>
      <xdr:row>10</xdr:row>
      <xdr:rowOff>123825</xdr:rowOff>
    </xdr:to>
    <xdr:sp>
      <xdr:nvSpPr>
        <xdr:cNvPr id="13" name="Line 9"/>
        <xdr:cNvSpPr>
          <a:spLocks/>
        </xdr:cNvSpPr>
      </xdr:nvSpPr>
      <xdr:spPr>
        <a:xfrm>
          <a:off x="428625" y="1638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9525</xdr:rowOff>
    </xdr:from>
    <xdr:to>
      <xdr:col>0</xdr:col>
      <xdr:colOff>409575</xdr:colOff>
      <xdr:row>15</xdr:row>
      <xdr:rowOff>0</xdr:rowOff>
    </xdr:to>
    <xdr:sp>
      <xdr:nvSpPr>
        <xdr:cNvPr id="14" name="Line 10"/>
        <xdr:cNvSpPr>
          <a:spLocks/>
        </xdr:cNvSpPr>
      </xdr:nvSpPr>
      <xdr:spPr>
        <a:xfrm flipV="1">
          <a:off x="409575" y="23050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95250</xdr:rowOff>
    </xdr:from>
    <xdr:to>
      <xdr:col>3</xdr:col>
      <xdr:colOff>771525</xdr:colOff>
      <xdr:row>32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809750" y="5495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771525</xdr:colOff>
      <xdr:row>23</xdr:row>
      <xdr:rowOff>0</xdr:rowOff>
    </xdr:to>
    <xdr:sp>
      <xdr:nvSpPr>
        <xdr:cNvPr id="16" name="Line 17"/>
        <xdr:cNvSpPr>
          <a:spLocks/>
        </xdr:cNvSpPr>
      </xdr:nvSpPr>
      <xdr:spPr>
        <a:xfrm>
          <a:off x="1809750" y="3924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790575</xdr:colOff>
      <xdr:row>13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1800225" y="2305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38100</xdr:rowOff>
    </xdr:from>
    <xdr:to>
      <xdr:col>6</xdr:col>
      <xdr:colOff>0</xdr:colOff>
      <xdr:row>13</xdr:row>
      <xdr:rowOff>38100</xdr:rowOff>
    </xdr:to>
    <xdr:sp>
      <xdr:nvSpPr>
        <xdr:cNvPr id="18" name="Line 19"/>
        <xdr:cNvSpPr>
          <a:spLocks/>
        </xdr:cNvSpPr>
      </xdr:nvSpPr>
      <xdr:spPr>
        <a:xfrm flipH="1">
          <a:off x="3590925" y="23336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104775</xdr:rowOff>
    </xdr:from>
    <xdr:to>
      <xdr:col>3</xdr:col>
      <xdr:colOff>771525</xdr:colOff>
      <xdr:row>18</xdr:row>
      <xdr:rowOff>104775</xdr:rowOff>
    </xdr:to>
    <xdr:sp>
      <xdr:nvSpPr>
        <xdr:cNvPr id="19" name="Line 21"/>
        <xdr:cNvSpPr>
          <a:spLocks/>
        </xdr:cNvSpPr>
      </xdr:nvSpPr>
      <xdr:spPr>
        <a:xfrm>
          <a:off x="1800225" y="3209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95250</xdr:rowOff>
    </xdr:from>
    <xdr:to>
      <xdr:col>5</xdr:col>
      <xdr:colOff>790575</xdr:colOff>
      <xdr:row>18</xdr:row>
      <xdr:rowOff>95250</xdr:rowOff>
    </xdr:to>
    <xdr:sp>
      <xdr:nvSpPr>
        <xdr:cNvPr id="20" name="Line 22"/>
        <xdr:cNvSpPr>
          <a:spLocks/>
        </xdr:cNvSpPr>
      </xdr:nvSpPr>
      <xdr:spPr>
        <a:xfrm flipH="1">
          <a:off x="3600450" y="3200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152400</xdr:rowOff>
    </xdr:from>
    <xdr:to>
      <xdr:col>6</xdr:col>
      <xdr:colOff>0</xdr:colOff>
      <xdr:row>22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3581400" y="39147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790575</xdr:colOff>
      <xdr:row>27</xdr:row>
      <xdr:rowOff>95250</xdr:rowOff>
    </xdr:to>
    <xdr:sp>
      <xdr:nvSpPr>
        <xdr:cNvPr id="22" name="Line 24"/>
        <xdr:cNvSpPr>
          <a:spLocks/>
        </xdr:cNvSpPr>
      </xdr:nvSpPr>
      <xdr:spPr>
        <a:xfrm flipH="1">
          <a:off x="3581400" y="46767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95250</xdr:rowOff>
    </xdr:from>
    <xdr:to>
      <xdr:col>3</xdr:col>
      <xdr:colOff>771525</xdr:colOff>
      <xdr:row>27</xdr:row>
      <xdr:rowOff>95250</xdr:rowOff>
    </xdr:to>
    <xdr:sp>
      <xdr:nvSpPr>
        <xdr:cNvPr id="23" name="Line 25"/>
        <xdr:cNvSpPr>
          <a:spLocks/>
        </xdr:cNvSpPr>
      </xdr:nvSpPr>
      <xdr:spPr>
        <a:xfrm>
          <a:off x="1800225" y="46767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95250</xdr:rowOff>
    </xdr:from>
    <xdr:to>
      <xdr:col>5</xdr:col>
      <xdr:colOff>771525</xdr:colOff>
      <xdr:row>32</xdr:row>
      <xdr:rowOff>95250</xdr:rowOff>
    </xdr:to>
    <xdr:sp>
      <xdr:nvSpPr>
        <xdr:cNvPr id="24" name="Line 26"/>
        <xdr:cNvSpPr>
          <a:spLocks/>
        </xdr:cNvSpPr>
      </xdr:nvSpPr>
      <xdr:spPr>
        <a:xfrm flipH="1">
          <a:off x="3600450" y="54959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9525</xdr:rowOff>
    </xdr:from>
    <xdr:to>
      <xdr:col>4</xdr:col>
      <xdr:colOff>514350</xdr:colOff>
      <xdr:row>36</xdr:row>
      <xdr:rowOff>57150</xdr:rowOff>
    </xdr:to>
    <xdr:sp>
      <xdr:nvSpPr>
        <xdr:cNvPr id="25" name="Line 27"/>
        <xdr:cNvSpPr>
          <a:spLocks/>
        </xdr:cNvSpPr>
      </xdr:nvSpPr>
      <xdr:spPr>
        <a:xfrm flipH="1">
          <a:off x="1819275" y="5743575"/>
          <a:ext cx="1285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34</xdr:row>
      <xdr:rowOff>28575</xdr:rowOff>
    </xdr:from>
    <xdr:to>
      <xdr:col>5</xdr:col>
      <xdr:colOff>323850</xdr:colOff>
      <xdr:row>36</xdr:row>
      <xdr:rowOff>152400</xdr:rowOff>
    </xdr:to>
    <xdr:sp>
      <xdr:nvSpPr>
        <xdr:cNvPr id="26" name="Line 28"/>
        <xdr:cNvSpPr>
          <a:spLocks/>
        </xdr:cNvSpPr>
      </xdr:nvSpPr>
      <xdr:spPr>
        <a:xfrm>
          <a:off x="3105150" y="5762625"/>
          <a:ext cx="790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19050</xdr:rowOff>
    </xdr:from>
    <xdr:to>
      <xdr:col>6</xdr:col>
      <xdr:colOff>704850</xdr:colOff>
      <xdr:row>36</xdr:row>
      <xdr:rowOff>66675</xdr:rowOff>
    </xdr:to>
    <xdr:sp>
      <xdr:nvSpPr>
        <xdr:cNvPr id="27" name="Line 29"/>
        <xdr:cNvSpPr>
          <a:spLocks/>
        </xdr:cNvSpPr>
      </xdr:nvSpPr>
      <xdr:spPr>
        <a:xfrm>
          <a:off x="3124200" y="5753100"/>
          <a:ext cx="2019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9525</xdr:rowOff>
    </xdr:from>
    <xdr:to>
      <xdr:col>2</xdr:col>
      <xdr:colOff>361950</xdr:colOff>
      <xdr:row>17</xdr:row>
      <xdr:rowOff>9525</xdr:rowOff>
    </xdr:to>
    <xdr:sp>
      <xdr:nvSpPr>
        <xdr:cNvPr id="28" name="Line 32"/>
        <xdr:cNvSpPr>
          <a:spLocks/>
        </xdr:cNvSpPr>
      </xdr:nvSpPr>
      <xdr:spPr>
        <a:xfrm>
          <a:off x="1428750" y="2628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9525</xdr:rowOff>
    </xdr:from>
    <xdr:to>
      <xdr:col>6</xdr:col>
      <xdr:colOff>361950</xdr:colOff>
      <xdr:row>26</xdr:row>
      <xdr:rowOff>9525</xdr:rowOff>
    </xdr:to>
    <xdr:sp>
      <xdr:nvSpPr>
        <xdr:cNvPr id="29" name="Line 33"/>
        <xdr:cNvSpPr>
          <a:spLocks/>
        </xdr:cNvSpPr>
      </xdr:nvSpPr>
      <xdr:spPr>
        <a:xfrm>
          <a:off x="4800600" y="410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19050</xdr:rowOff>
    </xdr:from>
    <xdr:to>
      <xdr:col>6</xdr:col>
      <xdr:colOff>361950</xdr:colOff>
      <xdr:row>16</xdr:row>
      <xdr:rowOff>114300</xdr:rowOff>
    </xdr:to>
    <xdr:sp>
      <xdr:nvSpPr>
        <xdr:cNvPr id="30" name="Line 34"/>
        <xdr:cNvSpPr>
          <a:spLocks/>
        </xdr:cNvSpPr>
      </xdr:nvSpPr>
      <xdr:spPr>
        <a:xfrm>
          <a:off x="4800600" y="2638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9525</xdr:rowOff>
    </xdr:from>
    <xdr:to>
      <xdr:col>2</xdr:col>
      <xdr:colOff>352425</xdr:colOff>
      <xdr:row>26</xdr:row>
      <xdr:rowOff>9525</xdr:rowOff>
    </xdr:to>
    <xdr:sp>
      <xdr:nvSpPr>
        <xdr:cNvPr id="31" name="Line 35"/>
        <xdr:cNvSpPr>
          <a:spLocks/>
        </xdr:cNvSpPr>
      </xdr:nvSpPr>
      <xdr:spPr>
        <a:xfrm>
          <a:off x="1419225" y="410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34</xdr:row>
      <xdr:rowOff>9525</xdr:rowOff>
    </xdr:from>
    <xdr:to>
      <xdr:col>4</xdr:col>
      <xdr:colOff>523875</xdr:colOff>
      <xdr:row>36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3067050" y="5743575"/>
          <a:ext cx="47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19</xdr:row>
      <xdr:rowOff>152400</xdr:rowOff>
    </xdr:from>
    <xdr:to>
      <xdr:col>6</xdr:col>
      <xdr:colOff>361950</xdr:colOff>
      <xdr:row>21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00600" y="3257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20</xdr:row>
      <xdr:rowOff>0</xdr:rowOff>
    </xdr:from>
    <xdr:to>
      <xdr:col>2</xdr:col>
      <xdr:colOff>361950</xdr:colOff>
      <xdr:row>21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428750" y="3267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9525</xdr:rowOff>
    </xdr:from>
    <xdr:to>
      <xdr:col>2</xdr:col>
      <xdr:colOff>361950</xdr:colOff>
      <xdr:row>30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428750" y="4752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29</xdr:row>
      <xdr:rowOff>38100</xdr:rowOff>
    </xdr:from>
    <xdr:to>
      <xdr:col>6</xdr:col>
      <xdr:colOff>352425</xdr:colOff>
      <xdr:row>30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791075" y="47815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33</xdr:row>
      <xdr:rowOff>9525</xdr:rowOff>
    </xdr:from>
    <xdr:to>
      <xdr:col>8</xdr:col>
      <xdr:colOff>352425</xdr:colOff>
      <xdr:row>34</xdr:row>
      <xdr:rowOff>152400</xdr:rowOff>
    </xdr:to>
    <xdr:sp>
      <xdr:nvSpPr>
        <xdr:cNvPr id="5" name="Line 5"/>
        <xdr:cNvSpPr>
          <a:spLocks/>
        </xdr:cNvSpPr>
      </xdr:nvSpPr>
      <xdr:spPr>
        <a:xfrm flipH="1" flipV="1">
          <a:off x="5610225" y="54102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9525</xdr:rowOff>
    </xdr:from>
    <xdr:to>
      <xdr:col>8</xdr:col>
      <xdr:colOff>371475</xdr:colOff>
      <xdr:row>7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5648325" y="990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133350</xdr:rowOff>
    </xdr:from>
    <xdr:to>
      <xdr:col>7</xdr:col>
      <xdr:colOff>95250</xdr:colOff>
      <xdr:row>8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600450" y="790575"/>
          <a:ext cx="16573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104775</xdr:rowOff>
    </xdr:from>
    <xdr:to>
      <xdr:col>7</xdr:col>
      <xdr:colOff>95250</xdr:colOff>
      <xdr:row>9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3600450" y="1419225"/>
          <a:ext cx="16573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47625</xdr:rowOff>
    </xdr:from>
    <xdr:to>
      <xdr:col>3</xdr:col>
      <xdr:colOff>790575</xdr:colOff>
      <xdr:row>11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1457325" y="136207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133350</xdr:rowOff>
    </xdr:from>
    <xdr:to>
      <xdr:col>6</xdr:col>
      <xdr:colOff>190500</xdr:colOff>
      <xdr:row>11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81400" y="160972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114300</xdr:rowOff>
    </xdr:from>
    <xdr:to>
      <xdr:col>4</xdr:col>
      <xdr:colOff>342900</xdr:colOff>
      <xdr:row>6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847850" y="609600"/>
          <a:ext cx="1085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</xdr:row>
      <xdr:rowOff>47625</xdr:rowOff>
    </xdr:from>
    <xdr:to>
      <xdr:col>2</xdr:col>
      <xdr:colOff>9525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542925"/>
          <a:ext cx="666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</xdr:row>
      <xdr:rowOff>0</xdr:rowOff>
    </xdr:from>
    <xdr:to>
      <xdr:col>0</xdr:col>
      <xdr:colOff>428625</xdr:colOff>
      <xdr:row>10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28625" y="1476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9525</xdr:rowOff>
    </xdr:from>
    <xdr:to>
      <xdr:col>0</xdr:col>
      <xdr:colOff>409575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09575" y="2143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95250</xdr:rowOff>
    </xdr:from>
    <xdr:to>
      <xdr:col>3</xdr:col>
      <xdr:colOff>771525</xdr:colOff>
      <xdr:row>32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809750" y="5334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771525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0" y="37623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790575</xdr:colOff>
      <xdr:row>13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1800225" y="2143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38100</xdr:rowOff>
    </xdr:from>
    <xdr:to>
      <xdr:col>6</xdr:col>
      <xdr:colOff>0</xdr:colOff>
      <xdr:row>13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590925" y="21717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104775</xdr:rowOff>
    </xdr:from>
    <xdr:to>
      <xdr:col>3</xdr:col>
      <xdr:colOff>771525</xdr:colOff>
      <xdr:row>18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800225" y="3048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95250</xdr:rowOff>
    </xdr:from>
    <xdr:to>
      <xdr:col>5</xdr:col>
      <xdr:colOff>790575</xdr:colOff>
      <xdr:row>18</xdr:row>
      <xdr:rowOff>95250</xdr:rowOff>
    </xdr:to>
    <xdr:sp>
      <xdr:nvSpPr>
        <xdr:cNvPr id="20" name="Line 20"/>
        <xdr:cNvSpPr>
          <a:spLocks/>
        </xdr:cNvSpPr>
      </xdr:nvSpPr>
      <xdr:spPr>
        <a:xfrm flipH="1">
          <a:off x="3600450" y="3038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152400</xdr:rowOff>
    </xdr:from>
    <xdr:to>
      <xdr:col>6</xdr:col>
      <xdr:colOff>0</xdr:colOff>
      <xdr:row>22</xdr:row>
      <xdr:rowOff>152400</xdr:rowOff>
    </xdr:to>
    <xdr:sp>
      <xdr:nvSpPr>
        <xdr:cNvPr id="21" name="Line 21"/>
        <xdr:cNvSpPr>
          <a:spLocks/>
        </xdr:cNvSpPr>
      </xdr:nvSpPr>
      <xdr:spPr>
        <a:xfrm flipH="1">
          <a:off x="3581400" y="3752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95250</xdr:rowOff>
    </xdr:from>
    <xdr:to>
      <xdr:col>5</xdr:col>
      <xdr:colOff>790575</xdr:colOff>
      <xdr:row>27</xdr:row>
      <xdr:rowOff>95250</xdr:rowOff>
    </xdr:to>
    <xdr:sp>
      <xdr:nvSpPr>
        <xdr:cNvPr id="22" name="Line 22"/>
        <xdr:cNvSpPr>
          <a:spLocks/>
        </xdr:cNvSpPr>
      </xdr:nvSpPr>
      <xdr:spPr>
        <a:xfrm flipH="1">
          <a:off x="3581400" y="45148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95250</xdr:rowOff>
    </xdr:from>
    <xdr:to>
      <xdr:col>3</xdr:col>
      <xdr:colOff>771525</xdr:colOff>
      <xdr:row>27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800225" y="4514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95250</xdr:rowOff>
    </xdr:from>
    <xdr:to>
      <xdr:col>5</xdr:col>
      <xdr:colOff>838200</xdr:colOff>
      <xdr:row>32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3600450" y="53340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4</xdr:col>
      <xdr:colOff>514350</xdr:colOff>
      <xdr:row>37</xdr:row>
      <xdr:rowOff>76200</xdr:rowOff>
    </xdr:to>
    <xdr:sp>
      <xdr:nvSpPr>
        <xdr:cNvPr id="25" name="Line 25"/>
        <xdr:cNvSpPr>
          <a:spLocks/>
        </xdr:cNvSpPr>
      </xdr:nvSpPr>
      <xdr:spPr>
        <a:xfrm flipH="1">
          <a:off x="1800225" y="5581650"/>
          <a:ext cx="1304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34</xdr:row>
      <xdr:rowOff>28575</xdr:rowOff>
    </xdr:from>
    <xdr:to>
      <xdr:col>4</xdr:col>
      <xdr:colOff>542925</xdr:colOff>
      <xdr:row>36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3105150" y="5600700"/>
          <a:ext cx="28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19050</xdr:rowOff>
    </xdr:from>
    <xdr:to>
      <xdr:col>8</xdr:col>
      <xdr:colOff>0</xdr:colOff>
      <xdr:row>36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3124200" y="5591175"/>
          <a:ext cx="2152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9525</xdr:rowOff>
    </xdr:from>
    <xdr:to>
      <xdr:col>2</xdr:col>
      <xdr:colOff>361950</xdr:colOff>
      <xdr:row>17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428750" y="2466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24</xdr:row>
      <xdr:rowOff>9525</xdr:rowOff>
    </xdr:from>
    <xdr:to>
      <xdr:col>6</xdr:col>
      <xdr:colOff>361950</xdr:colOff>
      <xdr:row>26</xdr:row>
      <xdr:rowOff>9525</xdr:rowOff>
    </xdr:to>
    <xdr:sp>
      <xdr:nvSpPr>
        <xdr:cNvPr id="29" name="Line 29"/>
        <xdr:cNvSpPr>
          <a:spLocks/>
        </xdr:cNvSpPr>
      </xdr:nvSpPr>
      <xdr:spPr>
        <a:xfrm>
          <a:off x="4800600" y="394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19050</xdr:rowOff>
    </xdr:from>
    <xdr:to>
      <xdr:col>6</xdr:col>
      <xdr:colOff>361950</xdr:colOff>
      <xdr:row>16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4800600" y="2476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9525</xdr:rowOff>
    </xdr:from>
    <xdr:to>
      <xdr:col>2</xdr:col>
      <xdr:colOff>352425</xdr:colOff>
      <xdr:row>26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419225" y="394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19050</xdr:rowOff>
    </xdr:from>
    <xdr:to>
      <xdr:col>8</xdr:col>
      <xdr:colOff>381000</xdr:colOff>
      <xdr:row>19</xdr:row>
      <xdr:rowOff>142875</xdr:rowOff>
    </xdr:to>
    <xdr:sp>
      <xdr:nvSpPr>
        <xdr:cNvPr id="32" name="Line 32"/>
        <xdr:cNvSpPr>
          <a:spLocks/>
        </xdr:cNvSpPr>
      </xdr:nvSpPr>
      <xdr:spPr>
        <a:xfrm flipV="1">
          <a:off x="5657850" y="18288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23</xdr:row>
      <xdr:rowOff>0</xdr:rowOff>
    </xdr:from>
    <xdr:to>
      <xdr:col>8</xdr:col>
      <xdr:colOff>409575</xdr:colOff>
      <xdr:row>30</xdr:row>
      <xdr:rowOff>9525</xdr:rowOff>
    </xdr:to>
    <xdr:sp>
      <xdr:nvSpPr>
        <xdr:cNvPr id="33" name="Line 33"/>
        <xdr:cNvSpPr>
          <a:spLocks/>
        </xdr:cNvSpPr>
      </xdr:nvSpPr>
      <xdr:spPr>
        <a:xfrm flipV="1">
          <a:off x="5676900" y="3762375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3.57421875" style="27" customWidth="1"/>
    <col min="2" max="2" width="2.421875" style="27" customWidth="1"/>
    <col min="3" max="3" width="10.8515625" style="27" customWidth="1"/>
    <col min="4" max="4" width="12.00390625" style="27" customWidth="1"/>
    <col min="5" max="5" width="14.7109375" style="27" customWidth="1"/>
    <col min="6" max="6" width="13.00390625" style="27" customWidth="1"/>
    <col min="7" max="7" width="10.8515625" style="27" customWidth="1"/>
    <col min="8" max="9" width="11.57421875" style="27" customWidth="1"/>
    <col min="10" max="16384" width="11.57421875" style="31" customWidth="1"/>
  </cols>
  <sheetData>
    <row r="1" spans="2:11" ht="26.25" customHeight="1" thickBot="1">
      <c r="B1" s="28" t="s">
        <v>49</v>
      </c>
      <c r="C1" s="29"/>
      <c r="D1" s="29"/>
      <c r="E1" s="29"/>
      <c r="F1" s="29"/>
      <c r="G1" s="30"/>
      <c r="J1" s="42" t="s">
        <v>57</v>
      </c>
      <c r="K1" s="42"/>
    </row>
    <row r="3" ht="12.75">
      <c r="C3" s="15">
        <f>IF(H4&lt;10,E8+A7-H9-H4,E8+A7-H4)</f>
        <v>0</v>
      </c>
    </row>
    <row r="4" spans="3:8" ht="12.75">
      <c r="C4" s="32" t="s">
        <v>5</v>
      </c>
      <c r="E4" s="31"/>
      <c r="F4" s="33">
        <f>IF(C3=0,0,IF(H4&lt;10,(H9+H4)/C3,H4/C3))</f>
        <v>0</v>
      </c>
      <c r="H4" s="22"/>
    </row>
    <row r="5" spans="3:8" ht="12.75">
      <c r="C5" s="34" t="s">
        <v>4</v>
      </c>
      <c r="E5" s="31"/>
      <c r="F5" s="32" t="s">
        <v>38</v>
      </c>
      <c r="H5" s="35" t="s">
        <v>7</v>
      </c>
    </row>
    <row r="6" spans="3:8" ht="12.75" customHeight="1">
      <c r="C6" s="31"/>
      <c r="E6" s="31"/>
      <c r="F6" s="34" t="s">
        <v>39</v>
      </c>
      <c r="H6" s="36" t="s">
        <v>8</v>
      </c>
    </row>
    <row r="7" spans="1:3" ht="13.5" thickBot="1">
      <c r="A7" s="22"/>
      <c r="C7" s="31"/>
    </row>
    <row r="8" spans="1:9" ht="12.75">
      <c r="A8" s="32" t="s">
        <v>32</v>
      </c>
      <c r="C8" s="22"/>
      <c r="D8" s="31"/>
      <c r="E8" s="23"/>
      <c r="F8" s="31"/>
      <c r="I8" s="31"/>
    </row>
    <row r="9" spans="1:9" ht="12.75">
      <c r="A9" s="34" t="s">
        <v>31</v>
      </c>
      <c r="C9" s="32" t="s">
        <v>6</v>
      </c>
      <c r="D9" s="31"/>
      <c r="E9" s="37" t="s">
        <v>52</v>
      </c>
      <c r="F9" s="31"/>
      <c r="H9" s="22"/>
      <c r="I9" s="31"/>
    </row>
    <row r="10" spans="3:9" ht="13.5" thickBot="1">
      <c r="C10" s="36" t="s">
        <v>4</v>
      </c>
      <c r="D10" s="31"/>
      <c r="E10" s="38" t="s">
        <v>53</v>
      </c>
      <c r="F10" s="31"/>
      <c r="H10" s="32" t="s">
        <v>9</v>
      </c>
      <c r="I10" s="31"/>
    </row>
    <row r="11" spans="3:8" ht="12.75">
      <c r="C11" s="31"/>
      <c r="D11" s="31"/>
      <c r="E11" s="31"/>
      <c r="F11" s="31"/>
      <c r="G11" s="31"/>
      <c r="H11" s="34" t="s">
        <v>10</v>
      </c>
    </row>
    <row r="12" spans="1:8" ht="12.75">
      <c r="A12" s="15">
        <f>A7+A16</f>
        <v>0</v>
      </c>
      <c r="C12" s="31"/>
      <c r="D12" s="31"/>
      <c r="E12" s="31"/>
      <c r="F12" s="31"/>
      <c r="G12" s="31"/>
      <c r="H12" s="31"/>
    </row>
    <row r="13" spans="1:8" ht="12.75">
      <c r="A13" s="34" t="s">
        <v>51</v>
      </c>
      <c r="C13" s="15">
        <f>E8-G23</f>
        <v>0</v>
      </c>
      <c r="E13" s="15">
        <f>G13-G23</f>
        <v>0</v>
      </c>
      <c r="G13" s="22"/>
      <c r="H13" s="31"/>
    </row>
    <row r="14" spans="3:8" ht="12.75">
      <c r="C14" s="32" t="s">
        <v>13</v>
      </c>
      <c r="E14" s="34" t="s">
        <v>0</v>
      </c>
      <c r="G14" s="32" t="s">
        <v>25</v>
      </c>
      <c r="H14" s="31"/>
    </row>
    <row r="15" spans="3:8" ht="12.75" customHeight="1">
      <c r="C15" s="34" t="s">
        <v>14</v>
      </c>
      <c r="G15" s="34" t="s">
        <v>21</v>
      </c>
      <c r="H15" s="31"/>
    </row>
    <row r="16" spans="1:8" ht="12.75">
      <c r="A16" s="22"/>
      <c r="C16" s="31"/>
      <c r="D16" s="31"/>
      <c r="E16" s="31"/>
      <c r="F16" s="31"/>
      <c r="G16" s="31"/>
      <c r="H16" s="31"/>
    </row>
    <row r="17" spans="1:8" ht="12.75">
      <c r="A17" s="32" t="s">
        <v>34</v>
      </c>
      <c r="C17" s="31"/>
      <c r="D17" s="31"/>
      <c r="E17" s="31"/>
      <c r="F17" s="31"/>
      <c r="G17" s="31"/>
      <c r="H17" s="31"/>
    </row>
    <row r="18" spans="1:8" ht="12.75">
      <c r="A18" s="34" t="s">
        <v>33</v>
      </c>
      <c r="C18" s="39">
        <f>IF(C13=0,0,C23/C13)</f>
        <v>0</v>
      </c>
      <c r="D18" s="40"/>
      <c r="E18" s="39">
        <f>IF(E8=0,0,E23/E8)</f>
        <v>0</v>
      </c>
      <c r="F18" s="40"/>
      <c r="G18" s="39">
        <f>IF(G13=0,0,G23/G13)</f>
        <v>0</v>
      </c>
      <c r="H18" s="31"/>
    </row>
    <row r="19" spans="3:8" ht="12.75">
      <c r="C19" s="32" t="s">
        <v>20</v>
      </c>
      <c r="D19" s="31"/>
      <c r="E19" s="32" t="s">
        <v>29</v>
      </c>
      <c r="F19" s="31"/>
      <c r="G19" s="32" t="s">
        <v>24</v>
      </c>
      <c r="H19" s="31"/>
    </row>
    <row r="20" spans="3:8" ht="12.75">
      <c r="C20" s="34" t="s">
        <v>15</v>
      </c>
      <c r="D20" s="31"/>
      <c r="E20" s="34" t="s">
        <v>30</v>
      </c>
      <c r="F20" s="31"/>
      <c r="G20" s="34" t="s">
        <v>22</v>
      </c>
      <c r="H20" s="31"/>
    </row>
    <row r="21" spans="3:8" ht="12.75">
      <c r="C21" s="31"/>
      <c r="D21" s="31"/>
      <c r="E21" s="31"/>
      <c r="F21" s="31"/>
      <c r="G21" s="31"/>
      <c r="H21" s="31"/>
    </row>
    <row r="22" spans="3:8" ht="13.5" thickBot="1">
      <c r="C22" s="31"/>
      <c r="D22" s="31"/>
      <c r="E22" s="31"/>
      <c r="F22" s="31"/>
      <c r="G22" s="31"/>
      <c r="H22" s="31"/>
    </row>
    <row r="23" spans="3:8" ht="12.75">
      <c r="C23" s="15">
        <f>E23-G23</f>
        <v>0</v>
      </c>
      <c r="E23" s="23"/>
      <c r="G23" s="22"/>
      <c r="H23" s="31"/>
    </row>
    <row r="24" spans="3:7" ht="13.5" thickBot="1">
      <c r="C24" s="34" t="s">
        <v>1</v>
      </c>
      <c r="D24" s="31"/>
      <c r="E24" s="38" t="s">
        <v>3</v>
      </c>
      <c r="F24" s="31"/>
      <c r="G24" s="34" t="s">
        <v>2</v>
      </c>
    </row>
    <row r="25" spans="3:7" ht="12.75">
      <c r="C25" s="31"/>
      <c r="D25" s="31"/>
      <c r="E25" s="31"/>
      <c r="F25" s="31"/>
      <c r="G25" s="31"/>
    </row>
    <row r="26" spans="3:7" ht="12.75">
      <c r="C26" s="31"/>
      <c r="D26" s="31"/>
      <c r="E26" s="31"/>
      <c r="F26" s="31"/>
      <c r="G26" s="31"/>
    </row>
    <row r="27" spans="3:7" ht="12.75">
      <c r="C27" s="39">
        <f>IF(C23=0,0,C32/C23)</f>
        <v>0</v>
      </c>
      <c r="D27" s="41"/>
      <c r="E27" s="39">
        <f>IF(E23=0,0,E32/E23)</f>
        <v>0</v>
      </c>
      <c r="F27" s="41"/>
      <c r="G27" s="39">
        <f>IF(G23=0,0,G32/G23)</f>
        <v>0</v>
      </c>
    </row>
    <row r="28" spans="3:7" ht="12.75">
      <c r="C28" s="32" t="s">
        <v>19</v>
      </c>
      <c r="E28" s="32" t="s">
        <v>35</v>
      </c>
      <c r="G28" s="32" t="s">
        <v>23</v>
      </c>
    </row>
    <row r="29" spans="3:7" ht="12.75">
      <c r="C29" s="34" t="s">
        <v>15</v>
      </c>
      <c r="E29" s="34" t="s">
        <v>30</v>
      </c>
      <c r="G29" s="34" t="s">
        <v>22</v>
      </c>
    </row>
    <row r="30" spans="3:7" ht="12.75">
      <c r="C30" s="31"/>
      <c r="E30" s="31"/>
      <c r="G30" s="31"/>
    </row>
    <row r="31" spans="3:7" ht="13.5" thickBot="1">
      <c r="C31" s="31"/>
      <c r="G31" s="31"/>
    </row>
    <row r="32" spans="3:7" ht="12.75">
      <c r="C32" s="15">
        <f>E32-G32</f>
        <v>0</v>
      </c>
      <c r="E32" s="23"/>
      <c r="G32" s="22"/>
    </row>
    <row r="33" spans="3:7" ht="12.75" customHeight="1">
      <c r="C33" s="32" t="s">
        <v>18</v>
      </c>
      <c r="E33" s="37" t="s">
        <v>36</v>
      </c>
      <c r="G33" s="32" t="s">
        <v>18</v>
      </c>
    </row>
    <row r="34" spans="3:7" ht="13.5" thickBot="1">
      <c r="C34" s="34" t="s">
        <v>15</v>
      </c>
      <c r="E34" s="38" t="s">
        <v>37</v>
      </c>
      <c r="G34" s="34" t="s">
        <v>22</v>
      </c>
    </row>
    <row r="35" spans="3:7" ht="12.75">
      <c r="C35" s="31"/>
      <c r="E35" s="31"/>
      <c r="G35" s="31"/>
    </row>
    <row r="36" spans="3:9" ht="12.75">
      <c r="C36" s="22"/>
      <c r="E36" s="31"/>
      <c r="G36" s="31"/>
      <c r="H36" s="22"/>
      <c r="I36" s="31"/>
    </row>
    <row r="37" spans="3:9" ht="12.75">
      <c r="C37" s="32" t="s">
        <v>17</v>
      </c>
      <c r="E37" s="31"/>
      <c r="G37" s="31"/>
      <c r="H37" s="32" t="s">
        <v>26</v>
      </c>
      <c r="I37" s="31"/>
    </row>
    <row r="38" spans="3:9" ht="12.75">
      <c r="C38" s="34" t="s">
        <v>16</v>
      </c>
      <c r="E38" s="22"/>
      <c r="F38" s="15">
        <f>E32-H36-C36-E38</f>
        <v>0</v>
      </c>
      <c r="G38" s="31"/>
      <c r="H38" s="34" t="s">
        <v>27</v>
      </c>
      <c r="I38" s="31"/>
    </row>
    <row r="39" spans="5:6" ht="12.75">
      <c r="E39" s="32" t="s">
        <v>55</v>
      </c>
      <c r="F39" s="32" t="s">
        <v>17</v>
      </c>
    </row>
    <row r="40" spans="4:6" ht="12.75">
      <c r="D40" s="31"/>
      <c r="E40" s="34" t="s">
        <v>56</v>
      </c>
      <c r="F40" s="34" t="s">
        <v>54</v>
      </c>
    </row>
    <row r="42" ht="12.75">
      <c r="E42" s="31"/>
    </row>
  </sheetData>
  <sheetProtection password="996F" sheet="1" objects="1" scenarios="1"/>
  <mergeCells count="2">
    <mergeCell ref="B1:G1"/>
    <mergeCell ref="J1:K1"/>
  </mergeCells>
  <conditionalFormatting sqref="C13 A12 C3 F4 E13 C27 C32 F38 C18 E18 G18 G27 E27 C23">
    <cfRule type="cellIs" priority="1" dxfId="0" operator="equal" stopIfTrue="1">
      <formula>0</formula>
    </cfRule>
  </conditionalFormatting>
  <conditionalFormatting sqref="A7 C8 A16 H4 E8 H9 G13 E32 E23 G32 G23 C36 H36 E38">
    <cfRule type="cellIs" priority="2" dxfId="1" operator="notEqual" stopIfTrue="1">
      <formula>0</formula>
    </cfRule>
  </conditionalFormatting>
  <printOptions horizontalCentered="1"/>
  <pageMargins left="0.5905511811023623" right="0.5905511811023623" top="0.45" bottom="0.7874015748031497" header="0.3937007874015748" footer="0.4330708661417323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K23" sqref="K23"/>
    </sheetView>
  </sheetViews>
  <sheetFormatPr defaultColWidth="11.421875" defaultRowHeight="12.75"/>
  <cols>
    <col min="1" max="1" width="13.57421875" style="1" customWidth="1"/>
    <col min="2" max="2" width="2.421875" style="1" customWidth="1"/>
    <col min="3" max="3" width="10.8515625" style="1" customWidth="1"/>
    <col min="4" max="4" width="12.00390625" style="1" customWidth="1"/>
    <col min="5" max="5" width="14.7109375" style="1" customWidth="1"/>
    <col min="6" max="6" width="13.00390625" style="1" customWidth="1"/>
    <col min="7" max="7" width="10.8515625" style="1" customWidth="1"/>
    <col min="8" max="8" width="1.7109375" style="17" customWidth="1"/>
    <col min="9" max="10" width="11.57421875" style="1" customWidth="1"/>
    <col min="11" max="16384" width="11.57421875" style="2" customWidth="1"/>
  </cols>
  <sheetData>
    <row r="1" spans="2:8" ht="13.5" thickBot="1">
      <c r="B1" s="24" t="s">
        <v>50</v>
      </c>
      <c r="C1" s="25"/>
      <c r="D1" s="25"/>
      <c r="E1" s="25"/>
      <c r="F1" s="25"/>
      <c r="G1" s="26"/>
      <c r="H1" s="16"/>
    </row>
    <row r="3" ht="12.75">
      <c r="C3" s="6">
        <f>IF(I4&lt;2,E8+A12-I9-I4,E8+A7-I4)</f>
        <v>0</v>
      </c>
    </row>
    <row r="4" spans="3:9" ht="12.75">
      <c r="C4" s="3" t="s">
        <v>5</v>
      </c>
      <c r="E4" s="2"/>
      <c r="F4" s="13">
        <f>IF(C3=0,0,IF(I4&lt;2,(I9+I4)/C3,I4/C3))</f>
        <v>0</v>
      </c>
      <c r="I4" s="22"/>
    </row>
    <row r="5" spans="3:9" ht="12.75">
      <c r="C5" s="4" t="s">
        <v>4</v>
      </c>
      <c r="E5" s="2"/>
      <c r="F5" s="3" t="s">
        <v>38</v>
      </c>
      <c r="I5" s="7" t="s">
        <v>43</v>
      </c>
    </row>
    <row r="6" spans="3:9" ht="12.75" customHeight="1">
      <c r="C6" s="2"/>
      <c r="E6" s="2"/>
      <c r="F6" s="4" t="s">
        <v>39</v>
      </c>
      <c r="I6" s="4" t="s">
        <v>44</v>
      </c>
    </row>
    <row r="7" spans="1:3" ht="13.5" thickBot="1">
      <c r="A7" s="22"/>
      <c r="C7" s="2"/>
    </row>
    <row r="8" spans="1:10" ht="12.75">
      <c r="A8" s="3" t="s">
        <v>32</v>
      </c>
      <c r="C8" s="22"/>
      <c r="D8" s="2"/>
      <c r="E8" s="23"/>
      <c r="F8" s="2"/>
      <c r="J8" s="2"/>
    </row>
    <row r="9" spans="1:10" ht="12.75">
      <c r="A9" s="4" t="s">
        <v>41</v>
      </c>
      <c r="C9" s="3" t="s">
        <v>40</v>
      </c>
      <c r="D9" s="2"/>
      <c r="E9" s="11" t="s">
        <v>11</v>
      </c>
      <c r="F9" s="2"/>
      <c r="I9" s="22"/>
      <c r="J9" s="2"/>
    </row>
    <row r="10" spans="3:10" ht="13.5" thickBot="1">
      <c r="C10" s="5" t="s">
        <v>4</v>
      </c>
      <c r="D10" s="2"/>
      <c r="E10" s="12" t="s">
        <v>12</v>
      </c>
      <c r="F10" s="2"/>
      <c r="I10" s="3" t="s">
        <v>43</v>
      </c>
      <c r="J10" s="2"/>
    </row>
    <row r="11" spans="3:9" ht="12.75">
      <c r="C11" s="2"/>
      <c r="D11" s="2"/>
      <c r="E11" s="2"/>
      <c r="F11" s="2"/>
      <c r="G11" s="2"/>
      <c r="H11" s="18"/>
      <c r="I11" s="4" t="s">
        <v>8</v>
      </c>
    </row>
    <row r="12" spans="1:9" ht="12.75">
      <c r="A12" s="6">
        <f>A7+A16</f>
        <v>0</v>
      </c>
      <c r="C12" s="2"/>
      <c r="D12" s="2"/>
      <c r="E12" s="2"/>
      <c r="F12" s="2"/>
      <c r="G12" s="2"/>
      <c r="H12" s="18"/>
      <c r="I12" s="2"/>
    </row>
    <row r="13" spans="1:9" ht="12.75">
      <c r="A13" s="4" t="s">
        <v>51</v>
      </c>
      <c r="C13" s="6">
        <f>E8-G23</f>
        <v>0</v>
      </c>
      <c r="E13" s="6">
        <f>G13-G23</f>
        <v>0</v>
      </c>
      <c r="G13" s="22"/>
      <c r="H13" s="19"/>
      <c r="I13" s="2"/>
    </row>
    <row r="14" spans="3:9" ht="12.75">
      <c r="C14" s="3" t="s">
        <v>13</v>
      </c>
      <c r="E14" s="4" t="s">
        <v>0</v>
      </c>
      <c r="G14" s="3" t="s">
        <v>25</v>
      </c>
      <c r="I14" s="2"/>
    </row>
    <row r="15" spans="3:9" ht="12.75" customHeight="1">
      <c r="C15" s="4" t="s">
        <v>14</v>
      </c>
      <c r="G15" s="4" t="s">
        <v>21</v>
      </c>
      <c r="I15" s="2"/>
    </row>
    <row r="16" spans="1:9" ht="12.75">
      <c r="A16" s="22"/>
      <c r="C16" s="2"/>
      <c r="D16" s="2"/>
      <c r="E16" s="2"/>
      <c r="F16" s="2"/>
      <c r="G16" s="2"/>
      <c r="H16" s="18"/>
      <c r="I16" s="2"/>
    </row>
    <row r="17" spans="1:9" ht="12.75">
      <c r="A17" s="3" t="s">
        <v>32</v>
      </c>
      <c r="C17" s="2"/>
      <c r="D17" s="2"/>
      <c r="E17" s="2"/>
      <c r="F17" s="2"/>
      <c r="G17" s="2"/>
      <c r="H17" s="18"/>
      <c r="I17" s="2"/>
    </row>
    <row r="18" spans="1:9" ht="12.75">
      <c r="A18" s="4" t="s">
        <v>42</v>
      </c>
      <c r="C18" s="14">
        <f>IF(C13=0,0,C23/C13)</f>
        <v>0</v>
      </c>
      <c r="D18" s="8"/>
      <c r="E18" s="14">
        <f>IF(E8=0,0,E23/E8)</f>
        <v>0</v>
      </c>
      <c r="F18" s="8"/>
      <c r="G18" s="14">
        <f>IF(G13=0,0,G23/G13)</f>
        <v>0</v>
      </c>
      <c r="H18" s="20"/>
      <c r="I18" s="2"/>
    </row>
    <row r="19" spans="3:9" ht="12.75">
      <c r="C19" s="3" t="s">
        <v>20</v>
      </c>
      <c r="D19" s="2"/>
      <c r="E19" s="3" t="s">
        <v>29</v>
      </c>
      <c r="F19" s="2"/>
      <c r="G19" s="3" t="s">
        <v>24</v>
      </c>
      <c r="I19" s="2"/>
    </row>
    <row r="20" spans="3:9" ht="12.75">
      <c r="C20" s="4" t="s">
        <v>15</v>
      </c>
      <c r="D20" s="2"/>
      <c r="E20" s="4" t="s">
        <v>30</v>
      </c>
      <c r="F20" s="2"/>
      <c r="G20" s="4" t="s">
        <v>22</v>
      </c>
      <c r="I20" s="2"/>
    </row>
    <row r="21" spans="3:9" ht="12.75">
      <c r="C21" s="2"/>
      <c r="D21" s="2"/>
      <c r="E21" s="2"/>
      <c r="F21" s="2"/>
      <c r="G21" s="2"/>
      <c r="H21" s="18"/>
      <c r="I21" s="22"/>
    </row>
    <row r="22" spans="3:9" ht="13.5" thickBot="1">
      <c r="C22" s="2"/>
      <c r="D22" s="2"/>
      <c r="E22" s="2"/>
      <c r="F22" s="2"/>
      <c r="G22" s="2"/>
      <c r="H22" s="18"/>
      <c r="I22" s="3" t="s">
        <v>43</v>
      </c>
    </row>
    <row r="23" spans="3:9" ht="12.75">
      <c r="C23" s="22"/>
      <c r="D23" s="2"/>
      <c r="E23" s="10">
        <f>C23+G23</f>
        <v>0</v>
      </c>
      <c r="F23" s="2"/>
      <c r="G23" s="22"/>
      <c r="H23" s="21"/>
      <c r="I23" s="4" t="s">
        <v>10</v>
      </c>
    </row>
    <row r="24" spans="3:7" ht="13.5" thickBot="1">
      <c r="C24" s="4" t="s">
        <v>1</v>
      </c>
      <c r="D24" s="2"/>
      <c r="E24" s="12" t="s">
        <v>3</v>
      </c>
      <c r="F24" s="2"/>
      <c r="G24" s="4" t="s">
        <v>2</v>
      </c>
    </row>
    <row r="25" spans="3:8" ht="12.75">
      <c r="C25" s="2"/>
      <c r="D25" s="2"/>
      <c r="E25" s="2"/>
      <c r="F25" s="2"/>
      <c r="G25" s="2"/>
      <c r="H25" s="18"/>
    </row>
    <row r="26" spans="3:8" ht="12.75">
      <c r="C26" s="2"/>
      <c r="D26" s="2"/>
      <c r="E26" s="2"/>
      <c r="F26" s="2"/>
      <c r="G26" s="2"/>
      <c r="H26" s="18"/>
    </row>
    <row r="27" spans="3:8" ht="12.75">
      <c r="C27" s="14">
        <f>IF(C23=0,0,C32/C23)</f>
        <v>0</v>
      </c>
      <c r="D27" s="9"/>
      <c r="E27" s="14">
        <f>IF(E23=0,0,E32/E23)</f>
        <v>0</v>
      </c>
      <c r="F27" s="9"/>
      <c r="G27" s="14">
        <f>IF(G23=0,0,G32/G23)</f>
        <v>0</v>
      </c>
      <c r="H27" s="20"/>
    </row>
    <row r="28" spans="3:7" ht="12.75">
      <c r="C28" s="3" t="s">
        <v>19</v>
      </c>
      <c r="E28" s="3" t="s">
        <v>35</v>
      </c>
      <c r="G28" s="3" t="s">
        <v>23</v>
      </c>
    </row>
    <row r="29" spans="3:7" ht="12.75">
      <c r="C29" s="4" t="s">
        <v>15</v>
      </c>
      <c r="E29" s="4" t="s">
        <v>30</v>
      </c>
      <c r="G29" s="4" t="s">
        <v>22</v>
      </c>
    </row>
    <row r="30" spans="3:8" ht="12.75">
      <c r="C30" s="2"/>
      <c r="E30" s="2"/>
      <c r="G30" s="2"/>
      <c r="H30" s="18"/>
    </row>
    <row r="31" spans="3:9" ht="13.5" thickBot="1">
      <c r="C31" s="2"/>
      <c r="G31" s="2"/>
      <c r="H31" s="18"/>
      <c r="I31" s="22"/>
    </row>
    <row r="32" spans="3:9" ht="12.75">
      <c r="C32" s="22"/>
      <c r="E32" s="10">
        <f>C32+G32</f>
        <v>0</v>
      </c>
      <c r="G32" s="22"/>
      <c r="H32" s="19"/>
      <c r="I32" s="3" t="s">
        <v>43</v>
      </c>
    </row>
    <row r="33" spans="3:9" ht="12.75" customHeight="1">
      <c r="C33" s="3" t="s">
        <v>45</v>
      </c>
      <c r="E33" s="11" t="s">
        <v>46</v>
      </c>
      <c r="G33" s="3" t="s">
        <v>45</v>
      </c>
      <c r="I33" s="4" t="s">
        <v>48</v>
      </c>
    </row>
    <row r="34" spans="3:7" ht="13.5" thickBot="1">
      <c r="C34" s="4" t="s">
        <v>15</v>
      </c>
      <c r="E34" s="12" t="s">
        <v>37</v>
      </c>
      <c r="G34" s="4" t="s">
        <v>22</v>
      </c>
    </row>
    <row r="35" spans="3:8" ht="12.75">
      <c r="C35" s="2"/>
      <c r="E35" s="2"/>
      <c r="G35" s="2"/>
      <c r="H35" s="18"/>
    </row>
    <row r="36" spans="3:10" ht="12.75">
      <c r="C36" s="2"/>
      <c r="E36" s="2"/>
      <c r="G36" s="2"/>
      <c r="H36" s="18"/>
      <c r="I36" s="22"/>
      <c r="J36" s="2"/>
    </row>
    <row r="37" spans="3:10" ht="12.75">
      <c r="C37" s="22"/>
      <c r="E37" s="2"/>
      <c r="G37" s="2"/>
      <c r="H37" s="18"/>
      <c r="I37" s="3" t="s">
        <v>43</v>
      </c>
      <c r="J37" s="2"/>
    </row>
    <row r="38" spans="3:10" ht="12.75">
      <c r="C38" s="3" t="s">
        <v>47</v>
      </c>
      <c r="E38" s="15">
        <f>E32-I36-C37</f>
        <v>0</v>
      </c>
      <c r="H38" s="18"/>
      <c r="I38" s="4" t="s">
        <v>27</v>
      </c>
      <c r="J38" s="2"/>
    </row>
    <row r="39" spans="3:5" ht="12.75">
      <c r="C39" s="4" t="s">
        <v>16</v>
      </c>
      <c r="E39" s="3" t="s">
        <v>46</v>
      </c>
    </row>
    <row r="40" spans="4:5" ht="12.75">
      <c r="D40" s="2"/>
      <c r="E40" s="4" t="s">
        <v>28</v>
      </c>
    </row>
    <row r="42" ht="12.75">
      <c r="E42" s="2"/>
    </row>
  </sheetData>
  <mergeCells count="1">
    <mergeCell ref="B1:G1"/>
  </mergeCells>
  <conditionalFormatting sqref="A12 C3 C13 E13 E23 E32 E38 F4 C18 E18 G18 G27 E27 C27">
    <cfRule type="cellIs" priority="1" dxfId="0" operator="equal" stopIfTrue="1">
      <formula>0</formula>
    </cfRule>
  </conditionalFormatting>
  <conditionalFormatting sqref="A7 A16 C8 E8 I4 I9 G13 I21 G23 C23 C32 C37 G32 I31 I36">
    <cfRule type="cellIs" priority="2" dxfId="1" operator="notEqual" stopIfTrue="1">
      <formula>0</formula>
    </cfRule>
  </conditionalFormatting>
  <printOptions horizontalCentered="1"/>
  <pageMargins left="0.5905511811023623" right="0.5905511811023623" top="0.45" bottom="0.7874015748031497" header="0.3937007874015748" footer="0.4330708661417323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 Frantsesenia 64 St Jean Pied de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technique Bac Pro CGEA SDE</dc:title>
  <dc:subject/>
  <dc:creator>VINCENS Denis</dc:creator>
  <cp:keywords>bac pro cgea sde</cp:keywords>
  <dc:description/>
  <cp:lastModifiedBy>Vincens</cp:lastModifiedBy>
  <cp:lastPrinted>2013-03-25T20:23:52Z</cp:lastPrinted>
  <dcterms:created xsi:type="dcterms:W3CDTF">2013-03-25T20:00:55Z</dcterms:created>
  <dcterms:modified xsi:type="dcterms:W3CDTF">2013-03-25T20:25:06Z</dcterms:modified>
  <cp:category/>
  <cp:version/>
  <cp:contentType/>
  <cp:contentStatus/>
</cp:coreProperties>
</file>